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V:\ZONE ECHANGE\BELP\BELP 2025\B25-03347-CBO - Organisation visites AIF\2- DCE\"/>
    </mc:Choice>
  </mc:AlternateContent>
  <xr:revisionPtr revIDLastSave="0" documentId="13_ncr:1_{0EE2D328-8F08-457C-B9AB-E73D7F8F8A9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Informations générales" sheetId="5" r:id="rId1"/>
    <sheet name="Partie forfaitaire" sheetId="1" r:id="rId2"/>
    <sheet name="Prestations sur BPU" sheetId="4" r:id="rId3"/>
    <sheet name="Prestations sur devis" sheetId="3" r:id="rId4"/>
    <sheet name="Synthèse" sheetId="2" r:id="rId5"/>
  </sheets>
  <definedNames>
    <definedName name="_xlnm._FilterDatabase" localSheetId="0" hidden="1">'Informations générales'!$A$14:$A$17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" i="3" l="1"/>
  <c r="B3" i="2"/>
  <c r="B4" i="2"/>
  <c r="B2" i="2"/>
  <c r="L9" i="1"/>
  <c r="L12" i="1" s="1"/>
  <c r="L8" i="1"/>
  <c r="L6" i="1"/>
  <c r="E3" i="4"/>
  <c r="E4" i="4"/>
  <c r="E2" i="4"/>
  <c r="E5" i="4" l="1"/>
  <c r="B5" i="2" s="1"/>
  <c r="L11" i="1"/>
  <c r="L10" i="1"/>
  <c r="B6" i="2" l="1"/>
  <c r="B7" i="2" s="1"/>
</calcChain>
</file>

<file path=xl/sharedStrings.xml><?xml version="1.0" encoding="utf-8"?>
<sst xmlns="http://schemas.openxmlformats.org/spreadsheetml/2006/main" count="75" uniqueCount="59">
  <si>
    <t>Intitulé</t>
  </si>
  <si>
    <t>Montant (€ HT)</t>
  </si>
  <si>
    <t>Total (€ HT)</t>
  </si>
  <si>
    <t>Main-d’œuvre (à titre indicatif)</t>
  </si>
  <si>
    <t>Equipements et consommables (€ HT)</t>
  </si>
  <si>
    <t>Profil 1</t>
  </si>
  <si>
    <t>Profil 2</t>
  </si>
  <si>
    <t>Profil 3</t>
  </si>
  <si>
    <t>Profil 4</t>
  </si>
  <si>
    <t>« à préciser »</t>
  </si>
  <si>
    <t>Jours</t>
  </si>
  <si>
    <t>Taux
€ HT</t>
  </si>
  <si>
    <t>ACTIONS DE COMMUNICATION</t>
  </si>
  <si>
    <t>Prestations sur BPU</t>
  </si>
  <si>
    <t>Taux en 
€ HT</t>
  </si>
  <si>
    <t xml:space="preserve">Quantité scénario de comparaison des offres 
</t>
  </si>
  <si>
    <t>Quantité scénario de comparaison des offres</t>
  </si>
  <si>
    <t>Total scénario (€ HT)</t>
  </si>
  <si>
    <t>Coordonnées pour la signature du marché</t>
  </si>
  <si>
    <t>M.</t>
  </si>
  <si>
    <t>Société :</t>
  </si>
  <si>
    <t>Mme</t>
  </si>
  <si>
    <t>N° RCS</t>
  </si>
  <si>
    <t>R.C.S de :</t>
  </si>
  <si>
    <t>Siège social à :</t>
  </si>
  <si>
    <t>Représentée par :</t>
  </si>
  <si>
    <t>Agissant en qualité de :</t>
  </si>
  <si>
    <t>Coordonnées interlocuteur unique pour la procédure de mise en concurrence</t>
  </si>
  <si>
    <t>Nom et prénom:</t>
  </si>
  <si>
    <t>E-mail :</t>
  </si>
  <si>
    <t>N° de téléphone :</t>
  </si>
  <si>
    <t>Coordonnées interlocuteur unique dans le cadre de l'exécution du marché</t>
  </si>
  <si>
    <t>Nom et prénom :</t>
  </si>
  <si>
    <t>Montant annuel Forfaitaire (€ HT)</t>
  </si>
  <si>
    <t>Montant option 1</t>
  </si>
  <si>
    <t>Montant Option 2</t>
  </si>
  <si>
    <t>Montant tranche ferme</t>
  </si>
  <si>
    <t>U01</t>
  </si>
  <si>
    <t>UO2</t>
  </si>
  <si>
    <t>UO3</t>
  </si>
  <si>
    <t>Prix unitaire forfaitaire (€ HT)</t>
  </si>
  <si>
    <t>Option 1 - Reconduction (12 mois)</t>
  </si>
  <si>
    <t>Option 2 - Reconduction (12 mois)</t>
  </si>
  <si>
    <t>Partie sur BPU</t>
  </si>
  <si>
    <t>Partie sur devis préalable</t>
  </si>
  <si>
    <t>VISITES SCOLAIRES (écoles primaires, collèges, lycées)</t>
  </si>
  <si>
    <t xml:space="preserve">ITER ROBOTS </t>
  </si>
  <si>
    <t>ARBORIUM</t>
  </si>
  <si>
    <t>Total scénario 
(arrondi) (€ HT)</t>
  </si>
  <si>
    <t>Montant annuel forfaitaire 
(arrondi) (€ HT)</t>
  </si>
  <si>
    <t>Part ferme  (36 mois)</t>
  </si>
  <si>
    <t>Réalisation d'une visite supplémentaire - lycée</t>
  </si>
  <si>
    <t>Réalisation d'une visite supplémentaire - enseignement supérieur</t>
  </si>
  <si>
    <t>Réalisation d'une visite supplémentaire - scolaire</t>
  </si>
  <si>
    <t>Chargé(e) de visites - Heures ouvrées</t>
  </si>
  <si>
    <t>Profil</t>
  </si>
  <si>
    <t>Coefficient majorateur - Dimanche et jours fériés</t>
  </si>
  <si>
    <t>Coefficient majorateur - Heures non ouvrées - samedi ou entre 18h - 21h</t>
  </si>
  <si>
    <t>Visite scolaires (170 visites par an)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</si>
</sst>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73BE4B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75757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C0504D"/>
        <bgColor indexed="64"/>
      </patternFill>
    </fill>
  </fills>
  <borders count="14">
    <border>
      <left/>
      <right/>
      <top/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ck">
        <color theme="0"/>
      </left>
      <right style="thick">
        <color theme="0"/>
      </right>
      <top/>
      <bottom style="thick">
        <color theme="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/>
      <top/>
      <bottom/>
      <diagonal/>
    </border>
    <border>
      <left style="medium">
        <color theme="1"/>
      </left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 style="medium">
        <color theme="1"/>
      </left>
      <right style="thin">
        <color indexed="64"/>
      </right>
      <top style="medium">
        <color theme="1"/>
      </top>
      <bottom style="medium">
        <color theme="1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/>
      <diagonal/>
    </border>
    <border>
      <left style="thick">
        <color theme="0"/>
      </left>
      <right style="thick">
        <color theme="0"/>
      </right>
      <top/>
      <bottom/>
      <diagonal/>
    </border>
  </borders>
  <cellStyleXfs count="8">
    <xf numFmtId="0" fontId="0" fillId="0" borderId="0"/>
    <xf numFmtId="0" fontId="1" fillId="4" borderId="1">
      <alignment horizontal="center" vertical="center" wrapText="1"/>
    </xf>
    <xf numFmtId="164" fontId="2" fillId="0" borderId="2">
      <alignment horizontal="center" vertical="center" wrapText="1"/>
      <protection locked="0"/>
    </xf>
    <xf numFmtId="0" fontId="1" fillId="2" borderId="1">
      <alignment horizontal="center" vertical="center" wrapText="1"/>
    </xf>
    <xf numFmtId="0" fontId="1" fillId="5" borderId="1">
      <alignment horizontal="center" vertical="center" wrapText="1"/>
    </xf>
    <xf numFmtId="0" fontId="4" fillId="0" borderId="0"/>
    <xf numFmtId="0" fontId="1" fillId="6" borderId="1">
      <alignment horizontal="center" vertical="center" wrapText="1"/>
    </xf>
    <xf numFmtId="9" fontId="4" fillId="0" borderId="0" applyFont="0" applyFill="0" applyBorder="0" applyAlignment="0" applyProtection="0"/>
  </cellStyleXfs>
  <cellXfs count="27">
    <xf numFmtId="0" fontId="0" fillId="0" borderId="0" xfId="0"/>
    <xf numFmtId="164" fontId="2" fillId="0" borderId="2" xfId="2" applyProtection="1">
      <alignment horizontal="center" vertical="center" wrapText="1"/>
    </xf>
    <xf numFmtId="164" fontId="2" fillId="0" borderId="3" xfId="0" applyNumberFormat="1" applyFont="1" applyBorder="1" applyAlignment="1" applyProtection="1">
      <alignment horizontal="center" vertical="center" wrapText="1"/>
      <protection locked="0"/>
    </xf>
    <xf numFmtId="0" fontId="3" fillId="3" borderId="0" xfId="0" applyFont="1" applyFill="1" applyAlignment="1" applyProtection="1">
      <alignment horizontal="center" vertical="center" wrapText="1"/>
    </xf>
    <xf numFmtId="164" fontId="2" fillId="0" borderId="4" xfId="0" applyNumberFormat="1" applyFont="1" applyBorder="1" applyAlignment="1" applyProtection="1">
      <alignment horizontal="center" vertical="center" wrapText="1"/>
      <protection locked="0"/>
    </xf>
    <xf numFmtId="164" fontId="2" fillId="0" borderId="7" xfId="2" applyBorder="1">
      <alignment horizontal="center" vertical="center" wrapText="1"/>
      <protection locked="0"/>
    </xf>
    <xf numFmtId="164" fontId="2" fillId="0" borderId="6" xfId="2" applyBorder="1" applyProtection="1">
      <alignment horizontal="center" vertical="center" wrapText="1"/>
    </xf>
    <xf numFmtId="164" fontId="2" fillId="0" borderId="8" xfId="2" applyBorder="1" applyProtection="1">
      <alignment horizontal="center" vertical="center" wrapText="1"/>
    </xf>
    <xf numFmtId="164" fontId="2" fillId="0" borderId="9" xfId="2" applyBorder="1">
      <alignment horizontal="center" vertical="center" wrapText="1"/>
      <protection locked="0"/>
    </xf>
    <xf numFmtId="164" fontId="2" fillId="0" borderId="2" xfId="2">
      <alignment horizontal="center" vertical="center" wrapText="1"/>
      <protection locked="0"/>
    </xf>
    <xf numFmtId="0" fontId="4" fillId="0" borderId="0" xfId="5"/>
    <xf numFmtId="164" fontId="2" fillId="0" borderId="11" xfId="2" applyBorder="1">
      <alignment horizontal="center" vertical="center" wrapText="1"/>
      <protection locked="0"/>
    </xf>
    <xf numFmtId="0" fontId="1" fillId="5" borderId="1" xfId="4">
      <alignment horizontal="center" vertical="center" wrapText="1"/>
    </xf>
    <xf numFmtId="0" fontId="1" fillId="6" borderId="1" xfId="6">
      <alignment horizontal="center" vertical="center" wrapText="1"/>
    </xf>
    <xf numFmtId="164" fontId="1" fillId="6" borderId="1" xfId="6" applyNumberFormat="1">
      <alignment horizontal="center" vertical="center" wrapText="1"/>
    </xf>
    <xf numFmtId="0" fontId="1" fillId="6" borderId="1" xfId="6">
      <alignment horizontal="center" vertical="center" wrapText="1"/>
    </xf>
    <xf numFmtId="2" fontId="2" fillId="0" borderId="2" xfId="2" applyNumberFormat="1">
      <alignment horizontal="center" vertical="center" wrapText="1"/>
      <protection locked="0"/>
    </xf>
    <xf numFmtId="164" fontId="2" fillId="0" borderId="2" xfId="2" applyNumberFormat="1">
      <alignment horizontal="center" vertical="center" wrapText="1"/>
      <protection locked="0"/>
    </xf>
    <xf numFmtId="9" fontId="2" fillId="0" borderId="2" xfId="7" applyFont="1" applyBorder="1" applyAlignment="1" applyProtection="1">
      <alignment horizontal="center" vertical="center" wrapText="1"/>
      <protection locked="0"/>
    </xf>
    <xf numFmtId="164" fontId="2" fillId="0" borderId="2" xfId="2">
      <alignment horizontal="center" vertical="center" wrapText="1"/>
      <protection locked="0"/>
    </xf>
    <xf numFmtId="0" fontId="1" fillId="5" borderId="1" xfId="4">
      <alignment horizontal="center" vertical="center" wrapText="1"/>
    </xf>
    <xf numFmtId="164" fontId="2" fillId="0" borderId="10" xfId="2" applyBorder="1">
      <alignment horizontal="center" vertical="center" wrapText="1"/>
      <protection locked="0"/>
    </xf>
    <xf numFmtId="164" fontId="2" fillId="0" borderId="7" xfId="2" applyBorder="1">
      <alignment horizontal="center" vertical="center" wrapText="1"/>
      <protection locked="0"/>
    </xf>
    <xf numFmtId="0" fontId="1" fillId="6" borderId="12" xfId="6" applyBorder="1" applyAlignment="1">
      <alignment horizontal="center" vertical="center" wrapText="1"/>
    </xf>
    <xf numFmtId="0" fontId="1" fillId="6" borderId="13" xfId="6" applyBorder="1" applyAlignment="1">
      <alignment horizontal="center" vertical="center" wrapText="1"/>
    </xf>
    <xf numFmtId="0" fontId="1" fillId="6" borderId="5" xfId="6" applyBorder="1" applyAlignment="1">
      <alignment horizontal="center" vertical="center" wrapText="1"/>
    </xf>
    <xf numFmtId="0" fontId="1" fillId="6" borderId="1" xfId="6">
      <alignment horizontal="center" vertical="center" wrapText="1"/>
    </xf>
  </cellXfs>
  <cellStyles count="8">
    <cellStyle name="Normal" xfId="0" builtinId="0"/>
    <cellStyle name="Normal 2 2" xfId="5" xr:uid="{D30F10DE-A3AB-4C45-B750-63D8898C7A9B}"/>
    <cellStyle name="Pourcentage" xfId="7" builtinId="5"/>
    <cellStyle name="Style 1" xfId="1" xr:uid="{00000000-0005-0000-0000-000001000000}"/>
    <cellStyle name="Style 1 2" xfId="3" xr:uid="{00000000-0005-0000-0000-000002000000}"/>
    <cellStyle name="Style 1 2 2" xfId="4" xr:uid="{A2AC9A80-5313-48E0-97DE-330CBE9AD846}"/>
    <cellStyle name="Style 1 3" xfId="6" xr:uid="{8E2A5E02-2D18-48D1-B97E-5619C27F17CB}"/>
    <cellStyle name="Style 3" xfId="2" xr:uid="{00000000-0005-0000-0000-000003000000}"/>
  </cellStyles>
  <dxfs count="0"/>
  <tableStyles count="0" defaultTableStyle="TableStyleMedium2" defaultPivotStyle="PivotStyleLight16"/>
  <colors>
    <mruColors>
      <color rgb="FFE75757"/>
      <color rgb="FFF65858"/>
      <color rgb="FFFF0000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919E19-5983-4174-AA28-A208C4B7D00F}">
  <dimension ref="A1:K17"/>
  <sheetViews>
    <sheetView tabSelected="1" workbookViewId="0">
      <selection activeCell="B3" sqref="B3:C3"/>
    </sheetView>
  </sheetViews>
  <sheetFormatPr baseColWidth="10" defaultColWidth="10.88671875" defaultRowHeight="14.4" x14ac:dyDescent="0.3"/>
  <cols>
    <col min="1" max="1" width="25.44140625" style="10" customWidth="1"/>
    <col min="2" max="2" width="10.88671875" style="10"/>
    <col min="3" max="3" width="34.44140625" style="10" customWidth="1"/>
    <col min="4" max="10" width="10.88671875" style="10"/>
    <col min="11" max="11" width="0" style="10" hidden="1" customWidth="1"/>
    <col min="12" max="16384" width="10.88671875" style="10"/>
  </cols>
  <sheetData>
    <row r="1" spans="1:11" ht="15.6" thickTop="1" thickBot="1" x14ac:dyDescent="0.35">
      <c r="A1" s="20" t="s">
        <v>18</v>
      </c>
      <c r="B1" s="20"/>
      <c r="C1" s="20"/>
      <c r="K1" s="10" t="s">
        <v>19</v>
      </c>
    </row>
    <row r="2" spans="1:11" ht="15.6" thickTop="1" thickBot="1" x14ac:dyDescent="0.35">
      <c r="A2" s="9" t="s">
        <v>20</v>
      </c>
      <c r="B2" s="19"/>
      <c r="C2" s="19"/>
      <c r="K2" s="10" t="s">
        <v>21</v>
      </c>
    </row>
    <row r="3" spans="1:11" ht="15" thickBot="1" x14ac:dyDescent="0.35">
      <c r="A3" s="9" t="s">
        <v>22</v>
      </c>
      <c r="B3" s="21"/>
      <c r="C3" s="22"/>
    </row>
    <row r="4" spans="1:11" ht="15" thickBot="1" x14ac:dyDescent="0.35">
      <c r="A4" s="9" t="s">
        <v>23</v>
      </c>
      <c r="B4" s="19"/>
      <c r="C4" s="19"/>
    </row>
    <row r="5" spans="1:11" ht="15" thickBot="1" x14ac:dyDescent="0.35">
      <c r="A5" s="9" t="s">
        <v>24</v>
      </c>
      <c r="B5" s="19"/>
      <c r="C5" s="19"/>
    </row>
    <row r="6" spans="1:11" ht="15" thickBot="1" x14ac:dyDescent="0.35">
      <c r="A6" s="9" t="s">
        <v>25</v>
      </c>
      <c r="B6" s="11" t="s">
        <v>19</v>
      </c>
      <c r="C6" s="5"/>
    </row>
    <row r="7" spans="1:11" ht="15" thickBot="1" x14ac:dyDescent="0.35">
      <c r="A7" s="9" t="s">
        <v>26</v>
      </c>
      <c r="B7" s="19"/>
      <c r="C7" s="19"/>
    </row>
    <row r="8" spans="1:11" ht="15" thickBot="1" x14ac:dyDescent="0.35"/>
    <row r="9" spans="1:11" ht="15.6" thickTop="1" thickBot="1" x14ac:dyDescent="0.35">
      <c r="A9" s="20" t="s">
        <v>27</v>
      </c>
      <c r="B9" s="20"/>
      <c r="C9" s="20"/>
    </row>
    <row r="10" spans="1:11" ht="15.6" thickTop="1" thickBot="1" x14ac:dyDescent="0.35">
      <c r="A10" s="9" t="s">
        <v>28</v>
      </c>
      <c r="B10" s="11" t="s">
        <v>19</v>
      </c>
      <c r="C10" s="5"/>
    </row>
    <row r="11" spans="1:11" ht="15" thickBot="1" x14ac:dyDescent="0.35">
      <c r="A11" s="9" t="s">
        <v>29</v>
      </c>
      <c r="B11" s="19"/>
      <c r="C11" s="19"/>
    </row>
    <row r="12" spans="1:11" ht="15" thickBot="1" x14ac:dyDescent="0.35">
      <c r="A12" s="9" t="s">
        <v>30</v>
      </c>
      <c r="B12" s="19"/>
      <c r="C12" s="19"/>
    </row>
    <row r="13" spans="1:11" ht="15" thickBot="1" x14ac:dyDescent="0.35"/>
    <row r="14" spans="1:11" ht="18" customHeight="1" thickTop="1" thickBot="1" x14ac:dyDescent="0.35">
      <c r="A14" s="20" t="s">
        <v>31</v>
      </c>
      <c r="B14" s="20"/>
      <c r="C14" s="20"/>
    </row>
    <row r="15" spans="1:11" ht="15.6" thickTop="1" thickBot="1" x14ac:dyDescent="0.35">
      <c r="A15" s="9" t="s">
        <v>32</v>
      </c>
      <c r="B15" s="11" t="s">
        <v>19</v>
      </c>
      <c r="C15" s="5"/>
    </row>
    <row r="16" spans="1:11" ht="15" thickBot="1" x14ac:dyDescent="0.35">
      <c r="A16" s="9" t="s">
        <v>29</v>
      </c>
      <c r="B16" s="19"/>
      <c r="C16" s="19"/>
    </row>
    <row r="17" spans="1:3" ht="15" thickBot="1" x14ac:dyDescent="0.35">
      <c r="A17" s="9" t="s">
        <v>30</v>
      </c>
      <c r="B17" s="19"/>
      <c r="C17" s="19"/>
    </row>
  </sheetData>
  <mergeCells count="12">
    <mergeCell ref="B17:C17"/>
    <mergeCell ref="A1:C1"/>
    <mergeCell ref="B2:C2"/>
    <mergeCell ref="B3:C3"/>
    <mergeCell ref="B4:C4"/>
    <mergeCell ref="B5:C5"/>
    <mergeCell ref="B7:C7"/>
    <mergeCell ref="A9:C9"/>
    <mergeCell ref="B11:C11"/>
    <mergeCell ref="B12:C12"/>
    <mergeCell ref="A14:C14"/>
    <mergeCell ref="B16:C16"/>
  </mergeCells>
  <dataValidations count="1">
    <dataValidation type="list" allowBlank="1" showInputMessage="1" showErrorMessage="1" sqref="B10 B6 B15" xr:uid="{368817BE-33D1-4002-9178-B4198EE0193D}">
      <formula1>$K$1:$K$2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3"/>
  <sheetViews>
    <sheetView zoomScale="80" zoomScaleNormal="80" workbookViewId="0">
      <pane ySplit="4" topLeftCell="A5" activePane="bottomLeft" state="frozen"/>
      <selection pane="bottomLeft" activeCell="A7" sqref="A7:K7"/>
    </sheetView>
  </sheetViews>
  <sheetFormatPr baseColWidth="10" defaultRowHeight="14.4" x14ac:dyDescent="0.3"/>
  <cols>
    <col min="1" max="1" width="29.109375" customWidth="1"/>
    <col min="10" max="10" width="18.109375" customWidth="1"/>
    <col min="11" max="11" width="19.88671875" customWidth="1"/>
    <col min="12" max="12" width="24" customWidth="1"/>
  </cols>
  <sheetData>
    <row r="1" spans="1:12" ht="15.6" thickTop="1" thickBot="1" x14ac:dyDescent="0.35">
      <c r="A1" s="26"/>
      <c r="B1" s="26" t="s">
        <v>3</v>
      </c>
      <c r="C1" s="26"/>
      <c r="D1" s="26"/>
      <c r="E1" s="26"/>
      <c r="F1" s="26"/>
      <c r="G1" s="26"/>
      <c r="H1" s="26"/>
      <c r="I1" s="26"/>
      <c r="J1" s="26" t="s">
        <v>4</v>
      </c>
      <c r="K1" s="26" t="s">
        <v>33</v>
      </c>
      <c r="L1" s="23" t="s">
        <v>49</v>
      </c>
    </row>
    <row r="2" spans="1:12" ht="15.6" thickTop="1" thickBot="1" x14ac:dyDescent="0.35">
      <c r="A2" s="26"/>
      <c r="B2" s="26" t="s">
        <v>5</v>
      </c>
      <c r="C2" s="26"/>
      <c r="D2" s="26" t="s">
        <v>6</v>
      </c>
      <c r="E2" s="26"/>
      <c r="F2" s="26" t="s">
        <v>7</v>
      </c>
      <c r="G2" s="26"/>
      <c r="H2" s="26" t="s">
        <v>8</v>
      </c>
      <c r="I2" s="26"/>
      <c r="J2" s="26"/>
      <c r="K2" s="26"/>
      <c r="L2" s="24"/>
    </row>
    <row r="3" spans="1:12" ht="15.6" thickTop="1" thickBot="1" x14ac:dyDescent="0.35">
      <c r="A3" s="26"/>
      <c r="B3" s="19" t="s">
        <v>9</v>
      </c>
      <c r="C3" s="19"/>
      <c r="D3" s="19" t="s">
        <v>9</v>
      </c>
      <c r="E3" s="19"/>
      <c r="F3" s="19" t="s">
        <v>9</v>
      </c>
      <c r="G3" s="19"/>
      <c r="H3" s="19" t="s">
        <v>9</v>
      </c>
      <c r="I3" s="19"/>
      <c r="J3" s="26"/>
      <c r="K3" s="26"/>
      <c r="L3" s="24"/>
    </row>
    <row r="4" spans="1:12" ht="30" thickTop="1" thickBot="1" x14ac:dyDescent="0.35">
      <c r="A4" s="26"/>
      <c r="B4" s="13" t="s">
        <v>10</v>
      </c>
      <c r="C4" s="13" t="s">
        <v>11</v>
      </c>
      <c r="D4" s="13" t="s">
        <v>10</v>
      </c>
      <c r="E4" s="13" t="s">
        <v>11</v>
      </c>
      <c r="F4" s="13" t="s">
        <v>10</v>
      </c>
      <c r="G4" s="13" t="s">
        <v>11</v>
      </c>
      <c r="H4" s="13" t="s">
        <v>10</v>
      </c>
      <c r="I4" s="13" t="s">
        <v>11</v>
      </c>
      <c r="J4" s="26"/>
      <c r="K4" s="26"/>
      <c r="L4" s="25"/>
    </row>
    <row r="5" spans="1:12" ht="35.1" customHeight="1" thickTop="1" thickBot="1" x14ac:dyDescent="0.35">
      <c r="A5" s="20" t="s">
        <v>45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12"/>
    </row>
    <row r="6" spans="1:12" ht="30" thickTop="1" thickBot="1" x14ac:dyDescent="0.35">
      <c r="A6" s="9" t="s">
        <v>58</v>
      </c>
      <c r="B6" s="16"/>
      <c r="C6" s="9"/>
      <c r="D6" s="16"/>
      <c r="E6" s="9"/>
      <c r="F6" s="16"/>
      <c r="G6" s="9"/>
      <c r="H6" s="16"/>
      <c r="I6" s="9"/>
      <c r="J6" s="9"/>
      <c r="K6" s="2">
        <v>0</v>
      </c>
      <c r="L6" s="14">
        <f>ROUND(K6,2)</f>
        <v>0</v>
      </c>
    </row>
    <row r="7" spans="1:12" ht="35.1" customHeight="1" thickTop="1" thickBot="1" x14ac:dyDescent="0.35">
      <c r="A7" s="20" t="s">
        <v>12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12"/>
    </row>
    <row r="8" spans="1:12" ht="30" customHeight="1" thickTop="1" thickBot="1" x14ac:dyDescent="0.35">
      <c r="A8" s="1" t="s">
        <v>46</v>
      </c>
      <c r="B8" s="16"/>
      <c r="C8" s="9"/>
      <c r="D8" s="16"/>
      <c r="E8" s="9"/>
      <c r="F8" s="16"/>
      <c r="G8" s="9"/>
      <c r="H8" s="16"/>
      <c r="I8" s="9"/>
      <c r="J8" s="9"/>
      <c r="K8" s="2">
        <v>0</v>
      </c>
      <c r="L8" s="14">
        <f t="shared" ref="L8:L9" si="0">ROUND(K8,2)</f>
        <v>0</v>
      </c>
    </row>
    <row r="9" spans="1:12" ht="30" customHeight="1" thickTop="1" thickBot="1" x14ac:dyDescent="0.35">
      <c r="A9" s="9" t="s">
        <v>47</v>
      </c>
      <c r="B9" s="16"/>
      <c r="C9" s="9"/>
      <c r="D9" s="16"/>
      <c r="E9" s="9"/>
      <c r="F9" s="16"/>
      <c r="G9" s="9"/>
      <c r="H9" s="16"/>
      <c r="I9" s="9"/>
      <c r="J9" s="9"/>
      <c r="K9" s="4">
        <v>0</v>
      </c>
      <c r="L9" s="14">
        <f t="shared" si="0"/>
        <v>0</v>
      </c>
    </row>
    <row r="10" spans="1:12" ht="30" thickTop="1" thickBot="1" x14ac:dyDescent="0.35">
      <c r="K10" s="13" t="s">
        <v>36</v>
      </c>
      <c r="L10" s="14">
        <f>SUM(L9,L8,L6)*3</f>
        <v>0</v>
      </c>
    </row>
    <row r="11" spans="1:12" ht="15.6" thickTop="1" thickBot="1" x14ac:dyDescent="0.35">
      <c r="A11" s="3"/>
      <c r="K11" s="13" t="s">
        <v>34</v>
      </c>
      <c r="L11" s="14">
        <f>SUM(L9,L8,L6)</f>
        <v>0</v>
      </c>
    </row>
    <row r="12" spans="1:12" ht="15.6" thickTop="1" thickBot="1" x14ac:dyDescent="0.35">
      <c r="K12" s="13" t="s">
        <v>35</v>
      </c>
      <c r="L12" s="14">
        <f>SUM(L9,L8,L6)</f>
        <v>0</v>
      </c>
    </row>
    <row r="13" spans="1:12" ht="15" thickTop="1" x14ac:dyDescent="0.3"/>
  </sheetData>
  <mergeCells count="15">
    <mergeCell ref="A5:K5"/>
    <mergeCell ref="A7:K7"/>
    <mergeCell ref="A1:A4"/>
    <mergeCell ref="B1:I1"/>
    <mergeCell ref="J1:J4"/>
    <mergeCell ref="K1:K4"/>
    <mergeCell ref="L1:L4"/>
    <mergeCell ref="B2:C2"/>
    <mergeCell ref="D2:E2"/>
    <mergeCell ref="F2:G2"/>
    <mergeCell ref="H2:I2"/>
    <mergeCell ref="B3:C3"/>
    <mergeCell ref="D3:E3"/>
    <mergeCell ref="F3:G3"/>
    <mergeCell ref="H3:I3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F66468-34F3-4168-8DC9-D1DA1445F0DE}">
  <dimension ref="A1:E11"/>
  <sheetViews>
    <sheetView zoomScale="90" zoomScaleNormal="90" workbookViewId="0">
      <selection activeCell="H4" sqref="H4"/>
    </sheetView>
  </sheetViews>
  <sheetFormatPr baseColWidth="10" defaultRowHeight="14.4" x14ac:dyDescent="0.3"/>
  <cols>
    <col min="2" max="2" width="27.109375" customWidth="1"/>
    <col min="3" max="3" width="20.88671875" customWidth="1"/>
    <col min="4" max="5" width="18.5546875" customWidth="1"/>
  </cols>
  <sheetData>
    <row r="1" spans="1:5" ht="44.4" thickTop="1" thickBot="1" x14ac:dyDescent="0.35">
      <c r="A1" s="13" t="s">
        <v>13</v>
      </c>
      <c r="B1" s="13" t="s">
        <v>13</v>
      </c>
      <c r="C1" s="13" t="s">
        <v>40</v>
      </c>
      <c r="D1" s="13" t="s">
        <v>16</v>
      </c>
      <c r="E1" s="13" t="s">
        <v>48</v>
      </c>
    </row>
    <row r="2" spans="1:5" ht="50.1" customHeight="1" thickTop="1" thickBot="1" x14ac:dyDescent="0.35">
      <c r="A2" s="9" t="s">
        <v>37</v>
      </c>
      <c r="B2" s="7" t="s">
        <v>51</v>
      </c>
      <c r="C2" s="8"/>
      <c r="D2" s="13">
        <v>75</v>
      </c>
      <c r="E2" s="14">
        <f>ROUND(D2*C2,2)</f>
        <v>0</v>
      </c>
    </row>
    <row r="3" spans="1:5" ht="50.1" customHeight="1" thickTop="1" thickBot="1" x14ac:dyDescent="0.35">
      <c r="A3" s="9" t="s">
        <v>38</v>
      </c>
      <c r="B3" s="6" t="s">
        <v>52</v>
      </c>
      <c r="C3" s="5"/>
      <c r="D3" s="13">
        <v>50</v>
      </c>
      <c r="E3" s="14">
        <f t="shared" ref="E3:E4" si="0">ROUND(D3*C3,2)</f>
        <v>0</v>
      </c>
    </row>
    <row r="4" spans="1:5" ht="50.1" customHeight="1" thickTop="1" thickBot="1" x14ac:dyDescent="0.35">
      <c r="A4" s="9" t="s">
        <v>39</v>
      </c>
      <c r="B4" s="6" t="s">
        <v>53</v>
      </c>
      <c r="C4" s="5"/>
      <c r="D4" s="13">
        <v>50</v>
      </c>
      <c r="E4" s="14">
        <f t="shared" si="0"/>
        <v>0</v>
      </c>
    </row>
    <row r="5" spans="1:5" ht="50.1" customHeight="1" thickTop="1" thickBot="1" x14ac:dyDescent="0.35">
      <c r="D5" s="13" t="s">
        <v>17</v>
      </c>
      <c r="E5" s="14">
        <f>SUM(E2:E4)</f>
        <v>0</v>
      </c>
    </row>
    <row r="6" spans="1:5" ht="50.1" customHeight="1" thickTop="1" x14ac:dyDescent="0.3"/>
    <row r="7" spans="1:5" ht="50.1" customHeight="1" x14ac:dyDescent="0.3"/>
    <row r="8" spans="1:5" ht="50.1" customHeight="1" x14ac:dyDescent="0.3"/>
    <row r="9" spans="1:5" ht="50.1" customHeight="1" x14ac:dyDescent="0.3"/>
    <row r="10" spans="1:5" ht="50.1" customHeight="1" x14ac:dyDescent="0.3"/>
    <row r="11" spans="1:5" ht="50.1" customHeight="1" x14ac:dyDescent="0.3"/>
  </sheetData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2"/>
  <sheetViews>
    <sheetView zoomScale="80" zoomScaleNormal="80" workbookViewId="0"/>
  </sheetViews>
  <sheetFormatPr baseColWidth="10" defaultRowHeight="14.4" x14ac:dyDescent="0.3"/>
  <cols>
    <col min="1" max="1" width="26.5546875" customWidth="1"/>
    <col min="2" max="4" width="26.88671875" customWidth="1"/>
    <col min="5" max="6" width="22.88671875" customWidth="1"/>
  </cols>
  <sheetData>
    <row r="1" spans="1:6" ht="44.4" thickTop="1" thickBot="1" x14ac:dyDescent="0.35">
      <c r="A1" s="13" t="s">
        <v>55</v>
      </c>
      <c r="B1" s="13" t="s">
        <v>14</v>
      </c>
      <c r="C1" s="15" t="s">
        <v>57</v>
      </c>
      <c r="D1" s="15" t="s">
        <v>56</v>
      </c>
      <c r="E1" s="13" t="s">
        <v>15</v>
      </c>
      <c r="F1" s="13" t="s">
        <v>48</v>
      </c>
    </row>
    <row r="2" spans="1:6" ht="50.1" customHeight="1" thickTop="1" thickBot="1" x14ac:dyDescent="0.35">
      <c r="A2" s="1" t="s">
        <v>54</v>
      </c>
      <c r="B2" s="17">
        <v>0</v>
      </c>
      <c r="C2" s="18">
        <v>0</v>
      </c>
      <c r="D2" s="18">
        <v>0</v>
      </c>
      <c r="E2" s="13">
        <v>350</v>
      </c>
      <c r="F2" s="14">
        <f>ROUND(B2*E2*(0.9+0.05*(1+C2)+0.05*(1+D2)),2)</f>
        <v>0</v>
      </c>
    </row>
    <row r="3" spans="1:6" ht="50.1" customHeight="1" x14ac:dyDescent="0.3"/>
    <row r="4" spans="1:6" ht="50.1" customHeight="1" x14ac:dyDescent="0.3"/>
    <row r="5" spans="1:6" ht="50.1" customHeight="1" x14ac:dyDescent="0.3"/>
    <row r="6" spans="1:6" ht="50.1" customHeight="1" x14ac:dyDescent="0.3"/>
    <row r="7" spans="1:6" ht="50.1" customHeight="1" x14ac:dyDescent="0.3"/>
    <row r="8" spans="1:6" ht="50.1" customHeight="1" x14ac:dyDescent="0.3"/>
    <row r="9" spans="1:6" ht="50.1" customHeight="1" x14ac:dyDescent="0.3"/>
    <row r="10" spans="1:6" ht="50.1" customHeight="1" x14ac:dyDescent="0.3"/>
    <row r="11" spans="1:6" ht="50.1" customHeight="1" x14ac:dyDescent="0.3"/>
    <row r="12" spans="1:6" ht="50.1" customHeight="1" x14ac:dyDescent="0.3"/>
  </sheetData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8"/>
  <sheetViews>
    <sheetView workbookViewId="0">
      <selection activeCell="B10" sqref="B10"/>
    </sheetView>
  </sheetViews>
  <sheetFormatPr baseColWidth="10" defaultRowHeight="14.4" x14ac:dyDescent="0.3"/>
  <cols>
    <col min="1" max="1" width="40.88671875" customWidth="1"/>
    <col min="2" max="2" width="59.5546875" customWidth="1"/>
  </cols>
  <sheetData>
    <row r="1" spans="1:2" ht="15.6" thickTop="1" thickBot="1" x14ac:dyDescent="0.35">
      <c r="A1" s="13" t="s">
        <v>0</v>
      </c>
      <c r="B1" s="13" t="s">
        <v>1</v>
      </c>
    </row>
    <row r="2" spans="1:2" ht="15.6" thickTop="1" thickBot="1" x14ac:dyDescent="0.35">
      <c r="A2" s="13" t="s">
        <v>50</v>
      </c>
      <c r="B2" s="14">
        <f>'Partie forfaitaire'!L10</f>
        <v>0</v>
      </c>
    </row>
    <row r="3" spans="1:2" ht="15.6" thickTop="1" thickBot="1" x14ac:dyDescent="0.35">
      <c r="A3" s="13" t="s">
        <v>41</v>
      </c>
      <c r="B3" s="14">
        <f>'Partie forfaitaire'!L11</f>
        <v>0</v>
      </c>
    </row>
    <row r="4" spans="1:2" ht="15.6" thickTop="1" thickBot="1" x14ac:dyDescent="0.35">
      <c r="A4" s="13" t="s">
        <v>42</v>
      </c>
      <c r="B4" s="14">
        <f>'Partie forfaitaire'!L12</f>
        <v>0</v>
      </c>
    </row>
    <row r="5" spans="1:2" ht="15.6" thickTop="1" thickBot="1" x14ac:dyDescent="0.35">
      <c r="A5" s="13" t="s">
        <v>43</v>
      </c>
      <c r="B5" s="14">
        <f>'Prestations sur BPU'!E5</f>
        <v>0</v>
      </c>
    </row>
    <row r="6" spans="1:2" ht="15.6" thickTop="1" thickBot="1" x14ac:dyDescent="0.35">
      <c r="A6" s="13" t="s">
        <v>44</v>
      </c>
      <c r="B6" s="14">
        <f>'Prestations sur devis'!F3</f>
        <v>0</v>
      </c>
    </row>
    <row r="7" spans="1:2" ht="15.6" thickTop="1" thickBot="1" x14ac:dyDescent="0.35">
      <c r="A7" s="13" t="s">
        <v>2</v>
      </c>
      <c r="B7" s="14">
        <f>SUM(B2:B6)</f>
        <v>0</v>
      </c>
    </row>
    <row r="8" spans="1:2" ht="15" thickTop="1" x14ac:dyDescent="0.3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Informations générales</vt:lpstr>
      <vt:lpstr>Partie forfaitaire</vt:lpstr>
      <vt:lpstr>Prestations sur BPU</vt:lpstr>
      <vt:lpstr>Prestations sur devis</vt:lpstr>
      <vt:lpstr>Synthèse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 BAKKALI Mehdi</dc:creator>
  <cp:lastModifiedBy>LEVY Michaël 242784</cp:lastModifiedBy>
  <dcterms:created xsi:type="dcterms:W3CDTF">2021-06-29T09:02:35Z</dcterms:created>
  <dcterms:modified xsi:type="dcterms:W3CDTF">2025-08-06T07:07:01Z</dcterms:modified>
</cp:coreProperties>
</file>